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03CC4C20-EA85-4442-8EE3-95EE93737F9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<sst xmlns="http://schemas.openxmlformats.org/spreadsheetml/2006/main" count="108" uniqueCount="78">
  <si>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</si>
  <si>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</si>
  <si>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</si>
  <si>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</si>
  <si>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</si>
  <si>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</si>
  <si>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</si>
  <si>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</si>
  <si>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</si>
  <si>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</si>
  <si>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</si>
  <si>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</si>
  <si>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</si>
  <si>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</si>
  <si>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</si>
  <si>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</si>
  <si>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</si>
  <si>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</si>
  <si>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</si>
  <si>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</si>
  <si>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</si>
  <si>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</si>
  <si>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</si>
  <si>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</si>
  <si>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</si>
  <si>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</si>
  <si>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</si>
  <si>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</si>
  <si>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</si>
  <si>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</si>
  <si>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</si>
  <si>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</si>
  <si>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</si>
  <si>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</si>
  <si>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</si>
  <si>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</si>
  <si>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</si>
  <si>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</si>
  <si>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</si>
  <si>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</si>
  <si>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</si>
  <si>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</si>
  <si>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</si>
  <si>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</si>
  <si>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</si>
  <si>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</si>
  <si>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</si>
  <si>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</si>
  <si>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</si>
  <si>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</si>
  <si>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</si>
  <si>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</si>
  <si>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</si>
  <si>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</si>
  <si>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</si>
  <si>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</si>
  <si>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</si>
  <si>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</si>
  <si>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</si>
  <si>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</si>
  <si>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</si>
  <si>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</si>
  <si>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</si>
  <si>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</si>
  <si>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</si>
  <si>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</si>
  <si>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</si>
  <si>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</si>
  <si>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</si>
  <si>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</si>
  <si>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</si>
  <si>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</si>
  <si>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05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</si>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</sst>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15" xfId="0" applyNumberFormat="1" applyFont="1" applyFill="1" applyBorder="1" applyAlignment="1">
      <alignment horizontal="center" vertical="center" wrapText="1"/>
    </xf>
    <xf numFmtId="0" fontId="11" fillId="0" borderId="17" xfId="0" applyFont="1" applyBorder="1"/>
    <xf numFmtId="0" fontId="11" fillId="0" borderId="16" xfId="0" applyFont="1" applyBorder="1"/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82" t="s">
        <v>27</v>
      </c>
      <c r="F1" s="71"/>
      <c r="G1" s="71"/>
      <c r="H1" s="71"/>
      <c r="I1" s="71"/>
      <c r="J1" s="71"/>
      <c r="K1" s="71"/>
      <c r="L1" s="71"/>
      <c r="M1" s="71"/>
      <c r="N1" s="71"/>
      <c r="O1" s="72"/>
      <c r="P1" s="82" t="str">
        <f t="shared" ref="P1:P2" si="0">E1</f>
        <v>2023 Prop L 5-Year Project List (FY 2023/24 - FY 2027/28)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4" x14ac:dyDescent="0.2">
      <c r="A2" s="26"/>
      <c r="B2" s="27"/>
      <c r="C2" s="27"/>
      <c r="D2" s="28"/>
      <c r="E2" s="82" t="s">
        <v>44</v>
      </c>
      <c r="F2" s="71"/>
      <c r="G2" s="71"/>
      <c r="H2" s="71"/>
      <c r="I2" s="71"/>
      <c r="J2" s="71"/>
      <c r="K2" s="71"/>
      <c r="L2" s="71"/>
      <c r="M2" s="71"/>
      <c r="N2" s="71"/>
      <c r="O2" s="72"/>
      <c r="P2" s="82" t="str">
        <f t="shared" si="0"/>
        <v>05- Caltrain Downtown Rail Extension and Pennsylvania Alignment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x14ac:dyDescent="0.25">
      <c r="A3" s="26"/>
      <c r="B3" s="27"/>
      <c r="C3" s="27"/>
      <c r="D3" s="28"/>
      <c r="E3" s="82" t="s">
        <v>73</v>
      </c>
      <c r="F3" s="83"/>
      <c r="G3" s="83"/>
      <c r="H3" s="83"/>
      <c r="I3" s="83"/>
      <c r="J3" s="83"/>
      <c r="K3" s="83"/>
      <c r="L3" s="83"/>
      <c r="M3" s="83"/>
      <c r="N3" s="83"/>
      <c r="O3" s="84"/>
      <c r="P3" s="82" t="s">
        <v>0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2"/>
    </row>
    <row r="4" spans="1:34" ht="15" customHeight="1" x14ac:dyDescent="0.2">
      <c r="A4" s="26"/>
      <c r="B4" s="27"/>
      <c r="C4" s="27"/>
      <c r="D4" s="28"/>
      <c r="E4" s="70" t="s">
        <v>70</v>
      </c>
      <c r="F4" s="71"/>
      <c r="G4" s="71"/>
      <c r="H4" s="71"/>
      <c r="I4" s="71"/>
      <c r="J4" s="71"/>
      <c r="K4" s="71"/>
      <c r="L4" s="71"/>
      <c r="M4" s="71"/>
      <c r="N4" s="71"/>
      <c r="O4" s="72"/>
      <c r="P4" s="70" t="str">
        <f>E4</f>
        <v>Pending XXXX, 2023 Board Meeting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75" t="s">
        <v>3</v>
      </c>
      <c r="G5" s="76"/>
      <c r="H5" s="73" t="s">
        <v>4</v>
      </c>
      <c r="I5" s="73" t="s">
        <v>5</v>
      </c>
      <c r="J5" s="79" t="s">
        <v>74</v>
      </c>
      <c r="K5" s="80"/>
      <c r="L5" s="80"/>
      <c r="M5" s="80"/>
      <c r="N5" s="81"/>
      <c r="O5" s="73" t="s">
        <v>6</v>
      </c>
      <c r="P5" s="75" t="s">
        <v>3</v>
      </c>
      <c r="Q5" s="76"/>
      <c r="R5" s="73" t="s">
        <v>4</v>
      </c>
      <c r="S5" s="79" t="s">
        <v>75</v>
      </c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1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7"/>
      <c r="G6" s="78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7"/>
      <c r="Q6" s="78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63" t="s">
        <v>23</v>
      </c>
      <c r="F27" s="64"/>
      <c r="G27" s="64"/>
      <c r="H27" s="64"/>
      <c r="I27" s="65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6" t="s">
        <v>24</v>
      </c>
      <c r="Q27" s="64"/>
      <c r="R27" s="65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67" t="s">
        <v>77</v>
      </c>
      <c r="F28" s="68"/>
      <c r="G28" s="68"/>
      <c r="H28" s="68"/>
      <c r="I28" s="69"/>
      <c r="J28" s="62">
        <v>90000000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90000000</v>
      </c>
      <c r="P28" s="66" t="s">
        <v>76</v>
      </c>
      <c r="Q28" s="64"/>
      <c r="R28" s="65"/>
      <c r="S28" s="50">
        <v>0</v>
      </c>
      <c r="T28" s="50">
        <v>10000000</v>
      </c>
      <c r="U28" s="50">
        <v>15000000</v>
      </c>
      <c r="V28" s="50">
        <v>25000000</v>
      </c>
      <c r="W28" s="50">
        <v>40000000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90000000</v>
      </c>
    </row>
    <row r="29" spans="1:34" ht="15.75" customHeight="1" x14ac:dyDescent="0.25">
      <c r="A29" s="1"/>
      <c r="B29" s="2"/>
      <c r="C29" s="2"/>
      <c r="D29" s="2"/>
      <c r="E29" s="63" t="s">
        <v>25</v>
      </c>
      <c r="F29" s="64"/>
      <c r="G29" s="64"/>
      <c r="H29" s="64"/>
      <c r="I29" s="65"/>
      <c r="J29" s="50">
        <f>J28-J27</f>
        <v>90000000</v>
      </c>
      <c r="K29" s="50">
        <f>K28-K27+J29</f>
        <v>90000000</v>
      </c>
      <c r="L29" s="50">
        <f t="shared" ref="L29:N29" si="25">L28-L27+K29</f>
        <v>90000000</v>
      </c>
      <c r="M29" s="50">
        <f t="shared" si="25"/>
        <v>90000000</v>
      </c>
      <c r="N29" s="50">
        <f t="shared" si="25"/>
        <v>90000000</v>
      </c>
      <c r="O29" s="50">
        <f>N29</f>
        <v>90000000</v>
      </c>
      <c r="P29" s="66" t="s">
        <v>26</v>
      </c>
      <c r="Q29" s="64"/>
      <c r="R29" s="65"/>
      <c r="S29" s="50">
        <f>S28-S27</f>
        <v>0</v>
      </c>
      <c r="T29" s="50">
        <f>T28-T27+S29</f>
        <v>10000000</v>
      </c>
      <c r="U29" s="50">
        <f t="shared" ref="U29:AG29" si="26">U28-U27+T29</f>
        <v>25000000</v>
      </c>
      <c r="V29" s="50">
        <f t="shared" si="26"/>
        <v>50000000</v>
      </c>
      <c r="W29" s="50">
        <f t="shared" si="26"/>
        <v>90000000</v>
      </c>
      <c r="X29" s="50">
        <f t="shared" si="26"/>
        <v>90000000</v>
      </c>
      <c r="Y29" s="50">
        <f t="shared" si="26"/>
        <v>90000000</v>
      </c>
      <c r="Z29" s="50">
        <f t="shared" si="26"/>
        <v>90000000</v>
      </c>
      <c r="AA29" s="50">
        <f t="shared" si="26"/>
        <v>90000000</v>
      </c>
      <c r="AB29" s="50">
        <f t="shared" si="26"/>
        <v>90000000</v>
      </c>
      <c r="AC29" s="50">
        <f t="shared" si="26"/>
        <v>90000000</v>
      </c>
      <c r="AD29" s="50">
        <f t="shared" si="26"/>
        <v>90000000</v>
      </c>
      <c r="AE29" s="50">
        <f t="shared" si="26"/>
        <v>90000000</v>
      </c>
      <c r="AF29" s="50">
        <f t="shared" si="26"/>
        <v>90000000</v>
      </c>
      <c r="AG29" s="50">
        <f t="shared" si="26"/>
        <v>90000000</v>
      </c>
      <c r="AH29" s="50">
        <f>AB29</f>
        <v>90000000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g8mx23Qdr+6m0LSfGUQZFG7ozqa8fwQscVLxS7a0sCXiab8wN6lHjHBlIzBKupyWf/lqcSVfkhl7isS3YCOcdQ==" saltValue="7kPiQLWUrukdWM8BgxSBn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2023-05-24T23:14:07Z</dcterms:modified>
</cp:coreProperties>
</file>